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760"/>
  </bookViews>
  <sheets>
    <sheet name="Plan1" sheetId="1" r:id="rId1"/>
  </sheets>
  <definedNames>
    <definedName name="_xlnm.Print_Area" localSheetId="0">Plan1!$A$1:$B$47</definedName>
  </definedNames>
  <calcPr calcId="125725"/>
</workbook>
</file>

<file path=xl/calcChain.xml><?xml version="1.0" encoding="utf-8"?>
<calcChain xmlns="http://schemas.openxmlformats.org/spreadsheetml/2006/main">
  <c r="B35" i="1"/>
  <c r="B30"/>
  <c r="B9"/>
  <c r="B7" s="1"/>
  <c r="B39" s="1"/>
  <c r="B47" s="1"/>
  <c r="B41" l="1"/>
  <c r="B42"/>
  <c r="B43"/>
  <c r="B44"/>
  <c r="B45"/>
  <c r="B46"/>
</calcChain>
</file>

<file path=xl/comments1.xml><?xml version="1.0" encoding="utf-8"?>
<comments xmlns="http://schemas.openxmlformats.org/spreadsheetml/2006/main">
  <authors>
    <author>raimundo.silva</author>
    <author>raimundo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é o somatório de impostos e taxa. O Código da Receita Mãe é 1100.00.00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IPTU corresponde ao código 1112.02.00.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IRRF corresponde ao código 1112.04.00.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2" authorId="0">
      <text>
        <r>
          <rPr>
            <b/>
            <sz val="9"/>
            <color indexed="81"/>
            <rFont val="Tahoma"/>
            <family val="2"/>
          </rPr>
          <t>IPVA corresponde ao código 1112.05.00.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9"/>
            <color indexed="81"/>
            <rFont val="Tahoma"/>
            <family val="2"/>
          </rPr>
          <t>ITCD corresponde ao código 1112.07.00.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0">
      <text>
        <r>
          <rPr>
            <b/>
            <sz val="9"/>
            <color indexed="81"/>
            <rFont val="Tahoma"/>
            <family val="2"/>
          </rPr>
          <t>ITBI corresponde ao código 1112.08.00.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" authorId="0">
      <text>
        <r>
          <rPr>
            <b/>
            <sz val="9"/>
            <color indexed="81"/>
            <rFont val="Tahoma"/>
            <family val="2"/>
          </rPr>
          <t>ICMS corresponde ao código 1113.02.00.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b/>
            <sz val="9"/>
            <color indexed="81"/>
            <rFont val="Tahoma"/>
            <family val="2"/>
          </rPr>
          <t>ISS corresponde ao código 1113.05.00.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7" authorId="0">
      <text>
        <r>
          <rPr>
            <b/>
            <sz val="9"/>
            <color indexed="81"/>
            <rFont val="Tahoma"/>
            <family val="2"/>
          </rPr>
          <t>IMPOSTO SIMPLES corresponde ao código 1113.06.00.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8" authorId="0">
      <text>
        <r>
          <rPr>
            <b/>
            <sz val="9"/>
            <color indexed="81"/>
            <rFont val="Tahoma"/>
            <family val="2"/>
          </rPr>
          <t>TAXAS corresponde ao somatório das taxas, cujo código Mãe é 1120.00.00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9"/>
            <color indexed="81"/>
            <rFont val="Tahoma"/>
            <family val="2"/>
          </rPr>
          <t xml:space="preserve">Corresponde ao Somatório das contribuições, cujo código  da Receita Mãe é 1200.00.00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0" authorId="0">
      <text>
        <r>
          <rPr>
            <b/>
            <sz val="9"/>
            <color indexed="81"/>
            <rFont val="Tahoma"/>
            <family val="2"/>
          </rPr>
          <t>Corresponde ao Somatório das Receitas Patrimoniais, cujo código da Receita Mãe é 1300.00.00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1" authorId="0">
      <text>
        <r>
          <rPr>
            <b/>
            <sz val="9"/>
            <color indexed="81"/>
            <rFont val="Tahoma"/>
            <family val="2"/>
          </rPr>
          <t>Corresponde ao Somatório das Receitas Agropecuárias, cujo código da Receita Mãe é 1400.00.00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2" authorId="0">
      <text>
        <r>
          <rPr>
            <b/>
            <sz val="9"/>
            <color indexed="81"/>
            <rFont val="Tahoma"/>
            <family val="2"/>
          </rPr>
          <t>Corresponde ao Somatório das Receitas Industriais, cujo código da Receita Mãe é 1500.00.00</t>
        </r>
      </text>
    </comment>
    <comment ref="A23" authorId="0">
      <text>
        <r>
          <rPr>
            <b/>
            <sz val="9"/>
            <color indexed="81"/>
            <rFont val="Tahoma"/>
            <family val="2"/>
          </rPr>
          <t xml:space="preserve">Corresponde ao Somatório das Receitas de Serviços, cujo código da Receita Mãe é 1600.00.00
</t>
        </r>
      </text>
    </comment>
    <comment ref="A24" authorId="0">
      <text>
        <r>
          <rPr>
            <b/>
            <sz val="9"/>
            <color indexed="81"/>
            <rFont val="Tahoma"/>
            <family val="2"/>
          </rPr>
          <t xml:space="preserve">Corresponde ao Somatório das Receitas de Transferências, cujo código da Receita Mãe é 1700.00.00. 
Observação: é preciso deduzir do total desta receita as receitas de Transferências Multigovernamentais, com o código 1724.00.00. Esta receita é de Formação do FUNDEB. É uma dupla contagem, cuja duplicidade é eliminada com as receitas que se iniciam com o código 9000.00.00 - deduções das receitas para formação do FUNDEB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5" authorId="0">
      <text>
        <r>
          <rPr>
            <b/>
            <sz val="9"/>
            <color indexed="81"/>
            <rFont val="Tahoma"/>
            <family val="2"/>
          </rPr>
          <t>Corresponde ao Somatório de Outras Receitas Correntes, cujo código da Receita Mãe é 1900.00.00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7" authorId="0">
      <text>
        <r>
          <rPr>
            <b/>
            <sz val="9"/>
            <color indexed="81"/>
            <rFont val="Tahoma"/>
            <family val="2"/>
          </rPr>
          <t>Corresponde as deduções de receitas de vendas e serviços  realizadas pelas empresas públicas, sobre as quais são deduzidas os seguintes tributos: PASEP, COFINS e ISS, cujo código da receita MÃE é 9400.00.00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8" authorId="0">
      <text>
        <r>
          <rPr>
            <b/>
            <sz val="9"/>
            <color indexed="81"/>
            <rFont val="Tahoma"/>
            <family val="2"/>
          </rPr>
          <t xml:space="preserve">Corresponde a soma de diversas receitas, as quais tiveram, de alguma forma,  estorno do correspondente lançamento, cujos códigos são os seguintes:
a) 9113.05.00;
b) 9122.00.00;
c) 9123.00.00;
d) 9130.00.00;
e) 9200.00.00;
f) 9300.00.00;
g) 9500.00.00;
h) 9600.00.00;
i) 9730.00.00;
j) 9911.23.00;
k) 9919.00.00;  e
l) 9990.00.00.
</t>
        </r>
      </text>
    </comment>
    <comment ref="A31" authorId="0">
      <text>
        <r>
          <rPr>
            <b/>
            <sz val="9"/>
            <color indexed="81"/>
            <rFont val="Tahoma"/>
            <family val="2"/>
          </rPr>
          <t xml:space="preserve">corresponde ao somatório das contas: 1210.29.07; 1210.29.09; 1210.29.11; 1210.29.16; 1210.29.17; 1210.29.18; 1210.29.19; 1210.29.20; e 1210.29.21) 
</t>
        </r>
      </text>
    </comment>
    <comment ref="A32" authorId="1">
      <text>
        <r>
          <rPr>
            <b/>
            <sz val="9"/>
            <color indexed="81"/>
            <rFont val="Tahoma"/>
            <family val="2"/>
          </rPr>
          <t xml:space="preserve">somam-se as contas 1210.29.08; 1210.2910; e 1210.29.12. 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3" authorId="1">
      <text>
        <r>
          <rPr>
            <b/>
            <sz val="9"/>
            <color indexed="81"/>
            <rFont val="Tahoma"/>
            <family val="2"/>
          </rPr>
          <t xml:space="preserve">corresponde a conta contábil: 1922.10.00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5" authorId="1">
      <text>
        <r>
          <rPr>
            <b/>
            <sz val="9"/>
            <color indexed="81"/>
            <rFont val="Tahoma"/>
            <family val="2"/>
          </rPr>
          <t>Estes recursos equivalem a diferença entre o valor total do FCDF e a Despesa de Pessoal das áreas de Segurança Pública, Educação e Saúde, isto é, considera-se na apuração apenas as  despesas correntes e de capital do FCDF.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6" authorId="1">
      <text>
        <r>
          <rPr>
            <sz val="9"/>
            <color indexed="81"/>
            <rFont val="Tahoma"/>
            <family val="2"/>
          </rPr>
          <t>Corresponde ao total da proposta da União estabelecida ao Fundo Constitucional do Distrito Federal.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Este valor não é contabilizado no sistema SIGGO - DF. É apenas informado pela SUTES da Secretaria de Fazenda
</t>
        </r>
      </text>
    </comment>
    <comment ref="A37" authorId="1">
      <text>
        <r>
          <rPr>
            <b/>
            <sz val="9"/>
            <color indexed="81"/>
            <rFont val="Tahoma"/>
            <family val="2"/>
          </rPr>
          <t>Corresponde ao total dos valores do Fundo Constitucional do DF destinado a despesas de pessoal da Polícia Civil, PMDF,  CBMDF, Sec. Educação e Fundo de Saúde do DF). Este montante é deduzido em função do disposto nos arts. 2º e 19 da LRF.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1" authorId="1">
      <text>
        <r>
          <rPr>
            <b/>
            <sz val="9"/>
            <color indexed="81"/>
            <rFont val="Tahoma"/>
            <family val="2"/>
          </rPr>
          <t>Percentual equipamente sobre a Receita Corrente Líquida apurada, destinado ao Fundo da Arte e Cultura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3" authorId="1">
      <text>
        <r>
          <rPr>
            <b/>
            <sz val="9"/>
            <color indexed="81"/>
            <rFont val="Tahoma"/>
            <family val="2"/>
          </rPr>
          <t xml:space="preserve">Percentual equipamente sobre a Receita Corrente Líquida apurada.
Serve para definir os recursos da FAP e Reserva de Contingência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5" authorId="1">
      <text>
        <r>
          <rPr>
            <sz val="9"/>
            <color indexed="81"/>
            <rFont val="Tahoma"/>
            <family val="2"/>
          </rPr>
          <t xml:space="preserve">Equivale aos recursos a serem estabelecidos para a Reserva de Contingência, quando do envio do PLOA à Câmara Legislativa, e, também, ao limite máximo para o pessoal do Poder Legislativo.
</t>
        </r>
      </text>
    </comment>
    <comment ref="A46" authorId="1">
      <text>
        <r>
          <rPr>
            <b/>
            <sz val="9"/>
            <color indexed="81"/>
            <rFont val="Tahoma"/>
            <family val="2"/>
          </rPr>
          <t xml:space="preserve">Corresponde ao limite máximo de despesa de pessoal do Poder Executivo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7" authorId="1">
      <text>
        <r>
          <rPr>
            <b/>
            <sz val="9"/>
            <color indexed="81"/>
            <rFont val="Tahoma"/>
            <family val="2"/>
          </rPr>
          <t>Corresponde ao limite de sinal amarelo para o Poder Executivo no atingimento das despesas com o seu pessoal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<sst xmlns="http://schemas.openxmlformats.org/spreadsheetml/2006/main" count="42" uniqueCount="42">
  <si>
    <t>DESCRIÇÃO</t>
  </si>
  <si>
    <t>RECEITA TRIBUTÁRIA</t>
  </si>
  <si>
    <t xml:space="preserve">     IPTU (conta mãe: 1112.02.00)</t>
  </si>
  <si>
    <t xml:space="preserve">     IR (conta mãe: 1112.04.00)</t>
  </si>
  <si>
    <t xml:space="preserve">     IPVA (conta mãe: 1112.05.00)</t>
  </si>
  <si>
    <t xml:space="preserve">     ITCD (conta mãe: 1112.07.00)</t>
  </si>
  <si>
    <t xml:space="preserve">     ITBI (conta mãe: 1112.08.00)</t>
  </si>
  <si>
    <t xml:space="preserve">     ICMS (conta mãe: 1113.02.00)</t>
  </si>
  <si>
    <t xml:space="preserve">     ISS (conta mãe: 1113.05.00)</t>
  </si>
  <si>
    <t xml:space="preserve">     IMPOSTO  SIMPLES (conta mãe: 1113.06.00)</t>
  </si>
  <si>
    <t xml:space="preserve">     TAXAS (conta mãe: 1112.00.00)</t>
  </si>
  <si>
    <t>OUTRAS RECEITAS CORRENTES</t>
  </si>
  <si>
    <t xml:space="preserve">(-)  DEDUÇÕES DA RECEITA CORRENTE </t>
  </si>
  <si>
    <t xml:space="preserve">       . deduções das receitas de vendas e serviços (conta mãe: 9400.00.00)</t>
  </si>
  <si>
    <t xml:space="preserve"> ( - ) CONTRIBUIÇÃO  PREVID. DE SERVIDOR ATIVO, INATIVO E PENSION.  MILITAR (contas: 1210.29.08; 1210.29.10; 1210.29.12)</t>
  </si>
  <si>
    <t xml:space="preserve"> ( - ) COMPENSAÇÃO FINANC. ENTRE REG. PREVIDÊNCIA (conta: 1922.10.00)</t>
  </si>
  <si>
    <t>RECURSOS DO FUNDO CONSTITUCIONAL DO DISTRITO FEDERAL NÃO DESTINADOS AO PAGAMENTO DE PESSOAL</t>
  </si>
  <si>
    <t>(+) Total do Recursos do  Fundo Constitucional do DF (total dos recursos do FCDF constantes do Orçamento da União)</t>
  </si>
  <si>
    <t>(-)  Recursos que custeiam Despesas com Pessoal no FCDF (total dos valores do FCDF destinado a despesas de pessoal da Polícia Civil, PMDF,  CBMDF, Sec. Educação e Fundo de Saúde do DF)</t>
  </si>
  <si>
    <t>( = ) RECEITA CORRENTE LÍQUIDA</t>
  </si>
  <si>
    <t>Limites Constitucionais e Legais a serem Observados na composição da LOA:</t>
  </si>
  <si>
    <r>
      <t>RECEITA DE CONTRIBUIÇÃO</t>
    </r>
    <r>
      <rPr>
        <sz val="10"/>
        <color indexed="8"/>
        <rFont val="Times New Roman"/>
        <family val="1"/>
      </rPr>
      <t xml:space="preserve"> (conta mãe: 1200.00.00)</t>
    </r>
  </si>
  <si>
    <r>
      <t xml:space="preserve">RECEITA PATRIMONIAL </t>
    </r>
    <r>
      <rPr>
        <sz val="10"/>
        <color indexed="8"/>
        <rFont val="Times New Roman"/>
        <family val="1"/>
      </rPr>
      <t>(conta mãe: 1300.00.00)</t>
    </r>
  </si>
  <si>
    <r>
      <t xml:space="preserve">RECEITA AGROPECUÁRIA </t>
    </r>
    <r>
      <rPr>
        <sz val="10"/>
        <color indexed="8"/>
        <rFont val="Times New Roman"/>
        <family val="1"/>
      </rPr>
      <t>(conta mãe: 1400.00.00)</t>
    </r>
  </si>
  <si>
    <r>
      <t>RECEITA INDUSTRIAL</t>
    </r>
    <r>
      <rPr>
        <sz val="10"/>
        <color indexed="8"/>
        <rFont val="Times New Roman"/>
        <family val="1"/>
      </rPr>
      <t xml:space="preserve"> (conta mãe: 1500.00.00)</t>
    </r>
  </si>
  <si>
    <r>
      <t xml:space="preserve">RECEITA DE SERVIÇOS </t>
    </r>
    <r>
      <rPr>
        <sz val="10"/>
        <color indexed="8"/>
        <rFont val="Times New Roman"/>
        <family val="1"/>
      </rPr>
      <t>(conta mãe: 1600.00.00)</t>
    </r>
  </si>
  <si>
    <r>
      <t xml:space="preserve">TRANSFERÊNCIAS CORRENTES   ( deduzidas as transf.  para o  FUNDEB) </t>
    </r>
    <r>
      <rPr>
        <sz val="10"/>
        <color indexed="8"/>
        <rFont val="Times New Roman"/>
        <family val="1"/>
      </rPr>
      <t>(conta mãe: 1700.00.00 (-) 1724.00.00)</t>
    </r>
  </si>
  <si>
    <r>
      <t xml:space="preserve">(-) RESTITUIÇÕES DA RECEITA </t>
    </r>
    <r>
      <rPr>
        <sz val="10"/>
        <color indexed="8"/>
        <rFont val="Times New Roman"/>
        <family val="1"/>
      </rPr>
      <t>(conta consideradas: 9113.05.00; 9122.00.00; 9123.00.00; 9130.00.00; 9200.00.00; 9300.00.00;  9600.00.00; 9730.00.00; 9911.23.00; 9919.00.00; e 9990.00.00)</t>
    </r>
  </si>
  <si>
    <t>OUTRAS DEDUÇÕES (CONTRIBUIÇÕES PREVIDÊNCIÁRIAS)</t>
  </si>
  <si>
    <t xml:space="preserve"> ( - ) CONTRIBUIÇÃO  PREVID. DE SERVIDOR ATIVO, INATIVO E PENSION. CIVIL (contas: 12102901; 1210.29.07; 1210.29.09; 1210.29.11; 1210.29.16; 1210.29.17; 1210.29.18; 1210.29.19; 1210.29.20; e 1210.29.21)</t>
  </si>
  <si>
    <t xml:space="preserve">PROJEÇÃO        2011              </t>
  </si>
  <si>
    <t>À RECEITA CORRENTE LÍQUIDA  - 2011</t>
  </si>
  <si>
    <t>EM R$</t>
  </si>
  <si>
    <t>RECEITA CORRENTE  (GDF + FCDF)</t>
  </si>
  <si>
    <t xml:space="preserve"> Fundo de Apoio à Cultura  - 0,3% = </t>
  </si>
  <si>
    <t>Ciência e Tecnolocia - FAP/DF - 0,5%</t>
  </si>
  <si>
    <t xml:space="preserve"> Reserva de Contingência na LOA - 1% = </t>
  </si>
  <si>
    <t xml:space="preserve"> Limite Mínimo para Sentenças Judiciais - 1,5%</t>
  </si>
  <si>
    <t>Reserva de Contingência no PLOA - 3% =</t>
  </si>
  <si>
    <t>Limite de Pessoal Máximo do Poder Executivo - 49% =</t>
  </si>
  <si>
    <t>Limite de Pessoal Prudencial do Poder Executivo - 46,55% =</t>
  </si>
  <si>
    <t>QUADRO XVII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</si>
</sst>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%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6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Border="1" applyAlignment="1">
      <alignment vertical="center"/>
    </xf>
    <xf numFmtId="0" fontId="4" fillId="3" borderId="2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164" fontId="5" fillId="3" borderId="4" xfId="1" applyNumberFormat="1" applyFont="1" applyFill="1" applyBorder="1" applyAlignment="1">
      <alignment vertical="center"/>
    </xf>
    <xf numFmtId="164" fontId="5" fillId="0" borderId="4" xfId="1" applyNumberFormat="1" applyFont="1" applyBorder="1" applyAlignment="1">
      <alignment vertical="center"/>
    </xf>
    <xf numFmtId="164" fontId="2" fillId="0" borderId="4" xfId="1" applyNumberFormat="1" applyFont="1" applyFill="1" applyBorder="1" applyAlignment="1">
      <alignment vertical="center"/>
    </xf>
    <xf numFmtId="164" fontId="5" fillId="4" borderId="4" xfId="1" applyNumberFormat="1" applyFont="1" applyFill="1" applyBorder="1" applyAlignment="1">
      <alignment vertical="center"/>
    </xf>
    <xf numFmtId="164" fontId="5" fillId="3" borderId="2" xfId="1" applyNumberFormat="1" applyFont="1" applyFill="1" applyBorder="1" applyAlignment="1">
      <alignment vertical="center"/>
    </xf>
    <xf numFmtId="164" fontId="5" fillId="5" borderId="2" xfId="1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164" fontId="5" fillId="0" borderId="0" xfId="1" applyNumberFormat="1" applyFont="1" applyFill="1" applyBorder="1" applyAlignment="1">
      <alignment vertical="center"/>
    </xf>
    <xf numFmtId="9" fontId="4" fillId="5" borderId="2" xfId="0" applyNumberFormat="1" applyFont="1" applyFill="1" applyBorder="1" applyAlignment="1">
      <alignment horizontal="right" vertical="center" wrapText="1"/>
    </xf>
    <xf numFmtId="165" fontId="4" fillId="5" borderId="2" xfId="0" applyNumberFormat="1" applyFont="1" applyFill="1" applyBorder="1" applyAlignment="1">
      <alignment horizontal="right" vertical="center" wrapText="1"/>
    </xf>
    <xf numFmtId="0" fontId="4" fillId="5" borderId="2" xfId="0" applyFont="1" applyFill="1" applyBorder="1" applyAlignment="1">
      <alignment horizontal="right" vertical="center" wrapText="1"/>
    </xf>
    <xf numFmtId="164" fontId="2" fillId="0" borderId="4" xfId="1" applyNumberFormat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vertical="center"/>
    </xf>
    <xf numFmtId="164" fontId="5" fillId="0" borderId="4" xfId="0" applyNumberFormat="1" applyFont="1" applyFill="1" applyBorder="1" applyAlignment="1" applyProtection="1">
      <alignment vertical="center"/>
    </xf>
    <xf numFmtId="164" fontId="2" fillId="0" borderId="4" xfId="0" applyNumberFormat="1" applyFont="1" applyFill="1" applyBorder="1" applyAlignment="1" applyProtection="1">
      <alignment vertical="center"/>
    </xf>
    <xf numFmtId="164" fontId="0" fillId="0" borderId="0" xfId="0" applyNumberFormat="1"/>
    <xf numFmtId="164" fontId="6" fillId="0" borderId="0" xfId="1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0"/>
  <sheetViews>
    <sheetView tabSelected="1" view="pageBreakPreview" zoomScaleSheetLayoutView="100" workbookViewId="0">
      <selection activeCell="A9" sqref="A9"/>
    </sheetView>
  </sheetViews>
  <sheetFormatPr defaultRowHeight="15"/>
  <cols>
    <col min="1" max="1" width="84.7109375" customWidth="1"/>
    <col min="2" max="2" width="17.140625" customWidth="1"/>
  </cols>
  <sheetData>
    <row r="1" spans="1:2" ht="36" customHeight="1">
      <c r="A1" s="33" t="s">
        <v>41</v>
      </c>
      <c r="B1" s="33"/>
    </row>
    <row r="2" spans="1:2" ht="28.5" customHeight="1">
      <c r="A2" s="34" t="s">
        <v>31</v>
      </c>
      <c r="B2" s="34"/>
    </row>
    <row r="3" spans="1:2">
      <c r="A3" s="1"/>
      <c r="B3" s="28" t="s">
        <v>32</v>
      </c>
    </row>
    <row r="4" spans="1:2" ht="15" customHeight="1">
      <c r="A4" s="29" t="s">
        <v>0</v>
      </c>
      <c r="B4" s="31" t="s">
        <v>30</v>
      </c>
    </row>
    <row r="5" spans="1:2">
      <c r="A5" s="30"/>
      <c r="B5" s="32"/>
    </row>
    <row r="6" spans="1:2">
      <c r="A6" s="10"/>
      <c r="B6" s="11"/>
    </row>
    <row r="7" spans="1:2">
      <c r="A7" s="12" t="s">
        <v>33</v>
      </c>
      <c r="B7" s="4">
        <f>+B9+SUM(B19:B25)+B36</f>
        <v>21989129782.389999</v>
      </c>
    </row>
    <row r="8" spans="1:2">
      <c r="A8" s="13"/>
      <c r="B8" s="5"/>
    </row>
    <row r="9" spans="1:2">
      <c r="A9" s="13" t="s">
        <v>1</v>
      </c>
      <c r="B9" s="5">
        <f>SUM(B10:B18)</f>
        <v>9223398546.3499985</v>
      </c>
    </row>
    <row r="10" spans="1:2">
      <c r="A10" s="14" t="s">
        <v>2</v>
      </c>
      <c r="B10" s="6">
        <v>413434704.16000003</v>
      </c>
    </row>
    <row r="11" spans="1:2">
      <c r="A11" s="14" t="s">
        <v>3</v>
      </c>
      <c r="B11" s="22">
        <v>1726277386</v>
      </c>
    </row>
    <row r="12" spans="1:2">
      <c r="A12" s="14" t="s">
        <v>4</v>
      </c>
      <c r="B12" s="6">
        <v>542723506.03999996</v>
      </c>
    </row>
    <row r="13" spans="1:2">
      <c r="A13" s="14" t="s">
        <v>5</v>
      </c>
      <c r="B13" s="6">
        <v>33904563.259999998</v>
      </c>
    </row>
    <row r="14" spans="1:2">
      <c r="A14" s="14" t="s">
        <v>6</v>
      </c>
      <c r="B14" s="6">
        <v>230364939.56999999</v>
      </c>
    </row>
    <row r="15" spans="1:2">
      <c r="A15" s="14" t="s">
        <v>7</v>
      </c>
      <c r="B15" s="6">
        <v>5018821932.9499998</v>
      </c>
    </row>
    <row r="16" spans="1:2">
      <c r="A16" s="14" t="s">
        <v>8</v>
      </c>
      <c r="B16" s="6">
        <v>959947008.24000001</v>
      </c>
    </row>
    <row r="17" spans="1:2">
      <c r="A17" s="14" t="s">
        <v>9</v>
      </c>
      <c r="B17" s="6">
        <v>158335389.91999999</v>
      </c>
    </row>
    <row r="18" spans="1:2">
      <c r="A18" s="14" t="s">
        <v>10</v>
      </c>
      <c r="B18" s="6">
        <v>139589116.21000001</v>
      </c>
    </row>
    <row r="19" spans="1:2">
      <c r="A19" s="13" t="s">
        <v>21</v>
      </c>
      <c r="B19" s="23">
        <v>1358081494.97</v>
      </c>
    </row>
    <row r="20" spans="1:2">
      <c r="A20" s="13" t="s">
        <v>22</v>
      </c>
      <c r="B20" s="23">
        <v>217980432.31</v>
      </c>
    </row>
    <row r="21" spans="1:2">
      <c r="A21" s="13" t="s">
        <v>23</v>
      </c>
      <c r="B21" s="23">
        <v>12000</v>
      </c>
    </row>
    <row r="22" spans="1:2">
      <c r="A22" s="13" t="s">
        <v>24</v>
      </c>
      <c r="B22" s="23">
        <v>2703933</v>
      </c>
    </row>
    <row r="23" spans="1:2">
      <c r="A23" s="13" t="s">
        <v>25</v>
      </c>
      <c r="B23" s="23">
        <v>377953378.13</v>
      </c>
    </row>
    <row r="24" spans="1:2" ht="25.5">
      <c r="A24" s="13" t="s">
        <v>26</v>
      </c>
      <c r="B24" s="23">
        <v>1399929039.98</v>
      </c>
    </row>
    <row r="25" spans="1:2">
      <c r="A25" s="13" t="s">
        <v>11</v>
      </c>
      <c r="B25" s="23">
        <v>660799200.64999998</v>
      </c>
    </row>
    <row r="26" spans="1:2">
      <c r="A26" s="15" t="s">
        <v>12</v>
      </c>
      <c r="B26" s="23"/>
    </row>
    <row r="27" spans="1:2">
      <c r="A27" s="15" t="s">
        <v>13</v>
      </c>
      <c r="B27" s="23">
        <v>0</v>
      </c>
    </row>
    <row r="28" spans="1:2" ht="25.5">
      <c r="A28" s="13" t="s">
        <v>27</v>
      </c>
      <c r="B28" s="23">
        <v>0</v>
      </c>
    </row>
    <row r="29" spans="1:2">
      <c r="A29" s="13"/>
      <c r="B29" s="23"/>
    </row>
    <row r="30" spans="1:2">
      <c r="A30" s="16" t="s">
        <v>28</v>
      </c>
      <c r="B30" s="23">
        <f>SUM(B31:B33)</f>
        <v>1349102313.49</v>
      </c>
    </row>
    <row r="31" spans="1:2" ht="25.5">
      <c r="A31" s="14" t="s">
        <v>29</v>
      </c>
      <c r="B31" s="24">
        <v>942475417.86000001</v>
      </c>
    </row>
    <row r="32" spans="1:2" ht="25.5">
      <c r="A32" s="14" t="s">
        <v>14</v>
      </c>
      <c r="B32" s="24">
        <v>282341618.47000003</v>
      </c>
    </row>
    <row r="33" spans="1:2">
      <c r="A33" s="15" t="s">
        <v>15</v>
      </c>
      <c r="B33" s="24">
        <v>124285277.16</v>
      </c>
    </row>
    <row r="34" spans="1:2">
      <c r="A34" s="15"/>
      <c r="B34" s="25"/>
    </row>
    <row r="35" spans="1:2" ht="25.5">
      <c r="A35" s="17" t="s">
        <v>16</v>
      </c>
      <c r="B35" s="7">
        <f>+B36-B37</f>
        <v>806357758</v>
      </c>
    </row>
    <row r="36" spans="1:2" ht="25.5">
      <c r="A36" s="15" t="s">
        <v>17</v>
      </c>
      <c r="B36" s="23">
        <v>8748271757</v>
      </c>
    </row>
    <row r="37" spans="1:2" ht="25.5">
      <c r="A37" s="15" t="s">
        <v>18</v>
      </c>
      <c r="B37" s="23">
        <v>7941913999</v>
      </c>
    </row>
    <row r="38" spans="1:2">
      <c r="A38" s="13"/>
      <c r="B38" s="23"/>
    </row>
    <row r="39" spans="1:2">
      <c r="A39" s="2" t="s">
        <v>19</v>
      </c>
      <c r="B39" s="8">
        <f>+B7-B27-B28-B31-B32-B33-B37</f>
        <v>12698113469.899998</v>
      </c>
    </row>
    <row r="40" spans="1:2" ht="18.75">
      <c r="A40" s="27" t="s">
        <v>20</v>
      </c>
      <c r="B40" s="18"/>
    </row>
    <row r="41" spans="1:2">
      <c r="A41" s="19" t="s">
        <v>34</v>
      </c>
      <c r="B41" s="9">
        <f>0.3*B39/100</f>
        <v>38094340.409699991</v>
      </c>
    </row>
    <row r="42" spans="1:2">
      <c r="A42" s="20" t="s">
        <v>35</v>
      </c>
      <c r="B42" s="9">
        <f>0.5*B39/100</f>
        <v>63490567.349499986</v>
      </c>
    </row>
    <row r="43" spans="1:2">
      <c r="A43" s="19" t="s">
        <v>36</v>
      </c>
      <c r="B43" s="9">
        <f>1*B39/100</f>
        <v>126981134.69899997</v>
      </c>
    </row>
    <row r="44" spans="1:2">
      <c r="A44" s="20" t="s">
        <v>37</v>
      </c>
      <c r="B44" s="9">
        <f>1.5*B39/100</f>
        <v>190471702.04849997</v>
      </c>
    </row>
    <row r="45" spans="1:2">
      <c r="A45" s="19" t="s">
        <v>38</v>
      </c>
      <c r="B45" s="9">
        <f>3*B39/100</f>
        <v>380943404.09699994</v>
      </c>
    </row>
    <row r="46" spans="1:2">
      <c r="A46" s="19" t="s">
        <v>39</v>
      </c>
      <c r="B46" s="9">
        <f>49*B39/100</f>
        <v>6222075600.2509985</v>
      </c>
    </row>
    <row r="47" spans="1:2">
      <c r="A47" s="21" t="s">
        <v>40</v>
      </c>
      <c r="B47" s="9">
        <f>46.55*B39/100</f>
        <v>5910971820.2384481</v>
      </c>
    </row>
    <row r="48" spans="1:2">
      <c r="B48" s="26"/>
    </row>
    <row r="49" spans="1:2">
      <c r="B49" s="26"/>
    </row>
    <row r="50" spans="1:2">
      <c r="A50" s="3"/>
      <c r="B50" s="26"/>
    </row>
  </sheetData>
  <mergeCells count="4">
    <mergeCell ref="A4:A5"/>
    <mergeCell ref="B4:B5"/>
    <mergeCell ref="A2:B2"/>
    <mergeCell ref="A1:B1"/>
  </mergeCells>
  <printOptions horizontalCentered="1"/>
  <pageMargins left="0" right="0" top="0.78740157480314965" bottom="0.78740157480314965" header="0.31496062992125984" footer="0.31496062992125984"/>
  <pageSetup paperSize="9" scale="8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>GDF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ewerton.masera</dc:creator>
  <cp:lastModifiedBy>raimundo.silva</cp:lastModifiedBy>
  <cp:lastPrinted>2009-09-14T14:23:37Z</cp:lastPrinted>
  <dcterms:created xsi:type="dcterms:W3CDTF">2009-09-14T13:51:59Z</dcterms:created>
  <dcterms:modified xsi:type="dcterms:W3CDTF">2010-09-15T17:46:19Z</dcterms:modified>
</cp:coreProperties>
</file>